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2" i="1"/>
  <c r="G21" i="1"/>
  <c r="G18" i="1"/>
  <c r="F24" i="1"/>
  <c r="G24" i="1" s="1"/>
  <c r="F23" i="1"/>
  <c r="G23" i="1" s="1"/>
  <c r="F22" i="1"/>
  <c r="F21" i="1"/>
  <c r="F20" i="1"/>
  <c r="G20" i="1" s="1"/>
  <c r="F19" i="1"/>
  <c r="G19" i="1" s="1"/>
  <c r="F18" i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<sst xmlns="http://schemas.openxmlformats.org/spreadsheetml/2006/main" count="34" uniqueCount="34">
  <si>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</si>
  <si>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</si>
  <si>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</si>
  <si>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</si>
  <si>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</si>
  <si>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</si>
  <si>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</si>
  <si>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</si>
  <si>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</si>
  <si>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</si>
  <si>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</si>
  <si>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</si>
  <si>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</si>
  <si>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</si>
  <si>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</si>
  <si>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</si>
  <si>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</si>
  <si>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</si>
  <si>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</si>
  <si>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</si>
  <si>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</si>
  <si>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</si>
  <si>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</si>
  <si>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</si>
  <si>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</si>
  <si>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</si>
  <si>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SALAMANCA, GUANAJUATO.
ESTADO ANALÍTICO DEL ACTIVO
DEL 1 DE ENERO AL 31 DE DICIEMBRE DEL 2020</t>
  </si>
  <si>
    <t>C.P HUMBERTO RAZO ARTEAGA</t>
  </si>
  <si>
    <t>TESORERO MUNICIPAL</t>
  </si>
  <si>
    <t>LIC. MARIA BEATRIZ HERNÁNDEZ CRUZ</t>
  </si>
  <si>
    <t>PRESIDENTE MUNICIPAL</t>
  </si>
  <si>
    <r>
      <t>ELABORÓ, REVISÓ y  AUTORIZÓ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</si>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</sst>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8" fillId="0" borderId="0" xfId="0" applyFont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26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2170041802.8099999</v>
      </c>
      <c r="D4" s="13">
        <f>SUM(D6+D15)</f>
        <v>3439905697.8099999</v>
      </c>
      <c r="E4" s="13">
        <f>SUM(E6+E15)</f>
        <v>3232731560.1200004</v>
      </c>
      <c r="F4" s="13">
        <f>SUM(F6+F15)</f>
        <v>2377215940.499999</v>
      </c>
      <c r="G4" s="13">
        <f>SUM(G6+G15)</f>
        <v>207174137.68999916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202391279.38</v>
      </c>
      <c r="D6" s="13">
        <f>SUM(D7:D13)</f>
        <v>3225373691.0999999</v>
      </c>
      <c r="E6" s="13">
        <f>SUM(E7:E13)</f>
        <v>3145992777.8400002</v>
      </c>
      <c r="F6" s="13">
        <f>SUM(F7:F13)</f>
        <v>281772192.63999933</v>
      </c>
      <c r="G6" s="18">
        <f>SUM(G7:G13)</f>
        <v>79380913.25999935</v>
      </c>
    </row>
    <row r="7" spans="1:7" x14ac:dyDescent="0.2">
      <c r="A7" s="3">
        <v>1110</v>
      </c>
      <c r="B7" s="7" t="s">
        <v>9</v>
      </c>
      <c r="C7" s="18">
        <v>166718862.69999999</v>
      </c>
      <c r="D7" s="18">
        <v>2467489013.4499998</v>
      </c>
      <c r="E7" s="18">
        <v>2388341904.5500002</v>
      </c>
      <c r="F7" s="18">
        <f>C7+D7-E7</f>
        <v>245865971.59999943</v>
      </c>
      <c r="G7" s="18">
        <f t="shared" ref="G7:G13" si="0">F7-C7</f>
        <v>79147108.89999944</v>
      </c>
    </row>
    <row r="8" spans="1:7" x14ac:dyDescent="0.2">
      <c r="A8" s="3">
        <v>1120</v>
      </c>
      <c r="B8" s="7" t="s">
        <v>10</v>
      </c>
      <c r="C8" s="18">
        <v>14386092.779999999</v>
      </c>
      <c r="D8" s="18">
        <v>707776574.01999998</v>
      </c>
      <c r="E8" s="18">
        <v>704330465.83000004</v>
      </c>
      <c r="F8" s="18">
        <f t="shared" ref="F8:F13" si="1">C8+D8-E8</f>
        <v>17832200.969999909</v>
      </c>
      <c r="G8" s="18">
        <f t="shared" si="0"/>
        <v>3446108.1899999101</v>
      </c>
    </row>
    <row r="9" spans="1:7" x14ac:dyDescent="0.2">
      <c r="A9" s="3">
        <v>1130</v>
      </c>
      <c r="B9" s="7" t="s">
        <v>11</v>
      </c>
      <c r="C9" s="18">
        <v>21303303.899999999</v>
      </c>
      <c r="D9" s="18">
        <v>50108103.630000003</v>
      </c>
      <c r="E9" s="18">
        <v>53320407.460000001</v>
      </c>
      <c r="F9" s="18">
        <f t="shared" si="1"/>
        <v>18091000.07</v>
      </c>
      <c r="G9" s="18">
        <f t="shared" si="0"/>
        <v>-3212303.8299999982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-16980</v>
      </c>
      <c r="D13" s="18">
        <v>0</v>
      </c>
      <c r="E13" s="18">
        <v>0</v>
      </c>
      <c r="F13" s="18">
        <f t="shared" si="1"/>
        <v>-16980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1967650523.4300001</v>
      </c>
      <c r="D15" s="13">
        <f>SUM(D16:D24)</f>
        <v>214532006.71000001</v>
      </c>
      <c r="E15" s="13">
        <f>SUM(E16:E24)</f>
        <v>86738782.280000001</v>
      </c>
      <c r="F15" s="13">
        <f>SUM(F16:F24)</f>
        <v>2095443747.8599997</v>
      </c>
      <c r="G15" s="13">
        <f>SUM(G16:G24)</f>
        <v>127793224.42999983</v>
      </c>
    </row>
    <row r="16" spans="1:7" x14ac:dyDescent="0.2">
      <c r="A16" s="3">
        <v>1210</v>
      </c>
      <c r="B16" s="7" t="s">
        <v>15</v>
      </c>
      <c r="C16" s="18">
        <v>3253460.37</v>
      </c>
      <c r="D16" s="18">
        <v>43437950.549999997</v>
      </c>
      <c r="E16" s="18">
        <v>43333813.020000003</v>
      </c>
      <c r="F16" s="18">
        <f>C16+D16-E16</f>
        <v>3357597.8999999911</v>
      </c>
      <c r="G16" s="18">
        <f t="shared" ref="G16:G24" si="2">F16-C16</f>
        <v>104137.52999999095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1838372185.2</v>
      </c>
      <c r="D18" s="19">
        <v>142725966.50999999</v>
      </c>
      <c r="E18" s="19">
        <v>7950493.1500000004</v>
      </c>
      <c r="F18" s="19">
        <f t="shared" si="3"/>
        <v>1973147658.5599999</v>
      </c>
      <c r="G18" s="19">
        <f t="shared" si="2"/>
        <v>134775473.3599999</v>
      </c>
    </row>
    <row r="19" spans="1:7" x14ac:dyDescent="0.2">
      <c r="A19" s="3">
        <v>1240</v>
      </c>
      <c r="B19" s="7" t="s">
        <v>18</v>
      </c>
      <c r="C19" s="18">
        <v>270894051.29000002</v>
      </c>
      <c r="D19" s="18">
        <v>25989150.969999999</v>
      </c>
      <c r="E19" s="18">
        <v>11458685.6</v>
      </c>
      <c r="F19" s="18">
        <f t="shared" si="3"/>
        <v>285424516.65999997</v>
      </c>
      <c r="G19" s="18">
        <f t="shared" si="2"/>
        <v>14530465.369999945</v>
      </c>
    </row>
    <row r="20" spans="1:7" x14ac:dyDescent="0.2">
      <c r="A20" s="3">
        <v>1250</v>
      </c>
      <c r="B20" s="7" t="s">
        <v>19</v>
      </c>
      <c r="C20" s="18">
        <v>10461028.68</v>
      </c>
      <c r="D20" s="18">
        <v>2313040</v>
      </c>
      <c r="E20" s="18">
        <v>0</v>
      </c>
      <c r="F20" s="18">
        <f t="shared" si="3"/>
        <v>12774068.68</v>
      </c>
      <c r="G20" s="18">
        <f t="shared" si="2"/>
        <v>2313040</v>
      </c>
    </row>
    <row r="21" spans="1:7" x14ac:dyDescent="0.2">
      <c r="A21" s="3">
        <v>1260</v>
      </c>
      <c r="B21" s="7" t="s">
        <v>20</v>
      </c>
      <c r="C21" s="18">
        <v>-156506109.09</v>
      </c>
      <c r="D21" s="18">
        <v>0</v>
      </c>
      <c r="E21" s="18">
        <v>23968341.829999998</v>
      </c>
      <c r="F21" s="18">
        <f t="shared" si="3"/>
        <v>-180474450.92000002</v>
      </c>
      <c r="G21" s="18">
        <f t="shared" si="2"/>
        <v>-23968341.830000013</v>
      </c>
    </row>
    <row r="22" spans="1:7" x14ac:dyDescent="0.2">
      <c r="A22" s="3">
        <v>1270</v>
      </c>
      <c r="B22" s="7" t="s">
        <v>21</v>
      </c>
      <c r="C22" s="18">
        <v>1175906.98</v>
      </c>
      <c r="D22" s="18">
        <v>65898.679999999993</v>
      </c>
      <c r="E22" s="18">
        <v>27448.68</v>
      </c>
      <c r="F22" s="18">
        <f t="shared" si="3"/>
        <v>1214356.98</v>
      </c>
      <c r="G22" s="18">
        <f t="shared" si="2"/>
        <v>38450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6" t="s">
        <v>25</v>
      </c>
      <c r="C26" s="26"/>
      <c r="D26" s="26"/>
      <c r="E26" s="26"/>
      <c r="F26" s="26"/>
      <c r="G26" s="26"/>
    </row>
    <row r="33" spans="2:4" ht="12" x14ac:dyDescent="0.2">
      <c r="B33" s="20" t="s">
        <v>27</v>
      </c>
      <c r="D33" s="21" t="s">
        <v>29</v>
      </c>
    </row>
    <row r="34" spans="2:4" ht="12" x14ac:dyDescent="0.2">
      <c r="B34" s="20" t="s">
        <v>28</v>
      </c>
      <c r="D34" s="21" t="s">
        <v>30</v>
      </c>
    </row>
    <row r="40" spans="2:4" ht="12" x14ac:dyDescent="0.2">
      <c r="B40" s="22" t="s">
        <v>31</v>
      </c>
    </row>
    <row r="41" spans="2:4" ht="12" x14ac:dyDescent="0.2">
      <c r="B41" s="22" t="s">
        <v>32</v>
      </c>
    </row>
    <row r="42" spans="2:4" ht="12" x14ac:dyDescent="0.2">
      <c r="B42" s="22" t="s">
        <v>33</v>
      </c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2021-02-02T22:09:50Z</cp:lastPrinted>
  <dcterms:created xsi:type="dcterms:W3CDTF">2014-02-09T04:04:15Z</dcterms:created>
  <dcterms:modified xsi:type="dcterms:W3CDTF">2021-02-03T02:30:44Z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